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4"/>
  <workbookPr/>
  <mc:AlternateContent xmlns:mc="http://schemas.openxmlformats.org/markup-compatibility/2006">
    <mc:Choice Requires="x15">
      <x15ac:absPath xmlns:x15ac="http://schemas.microsoft.com/office/spreadsheetml/2010/11/ac" url="https://catmailohio-my.sharepoint.com/personal/sh360019_ohio_edu/Documents/"/>
    </mc:Choice>
  </mc:AlternateContent>
  <xr:revisionPtr revIDLastSave="0" documentId="8_{325C7037-0CE5-4602-9BA6-52B603B65785}" xr6:coauthVersionLast="47" xr6:coauthVersionMax="47" xr10:uidLastSave="{00000000-0000-0000-0000-000000000000}"/>
  <bookViews>
    <workbookView xWindow="0" yWindow="740" windowWidth="30240" windowHeight="18900" firstSheet="3" activeTab="3" xr2:uid="{8E10C7BA-42F2-9B4B-9D40-3D4F3B92DE84}"/>
  </bookViews>
  <sheets>
    <sheet name="Master Budget" sheetId="1" r:id="rId1"/>
    <sheet name="Regular Meeting Example" sheetId="4" r:id="rId2"/>
    <sheet name="Fundraising Example" sheetId="2" r:id="rId3"/>
    <sheet name="Event Example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4" l="1"/>
  <c r="G6" i="1" s="1"/>
  <c r="F4" i="1"/>
  <c r="F3" i="1"/>
  <c r="H10" i="3"/>
  <c r="B3" i="1"/>
  <c r="H11" i="2"/>
  <c r="H10" i="2"/>
  <c r="H12" i="2" l="1"/>
  <c r="H13" i="2" s="1"/>
  <c r="F5" i="1" s="1"/>
  <c r="B2" i="1" s="1"/>
</calcChain>
</file>

<file path=xl/sharedStrings.xml><?xml version="1.0" encoding="utf-8"?>
<sst xmlns="http://schemas.openxmlformats.org/spreadsheetml/2006/main" count="127" uniqueCount="45">
  <si>
    <t>Account Tracker</t>
  </si>
  <si>
    <t>Account Activity</t>
  </si>
  <si>
    <t>10 Account</t>
  </si>
  <si>
    <t>Date</t>
  </si>
  <si>
    <t>Desc.</t>
  </si>
  <si>
    <t>80 Account</t>
  </si>
  <si>
    <t>Beginning Balance</t>
  </si>
  <si>
    <t>Event</t>
  </si>
  <si>
    <t>Fundraiser</t>
  </si>
  <si>
    <t>Regular Meeting</t>
  </si>
  <si>
    <t xml:space="preserve"> </t>
  </si>
  <si>
    <t>Table Options (Do Not Delete)</t>
  </si>
  <si>
    <t>Event Name</t>
  </si>
  <si>
    <t>Expense</t>
  </si>
  <si>
    <t>Income</t>
  </si>
  <si>
    <t>Description</t>
  </si>
  <si>
    <t>Income/Expense</t>
  </si>
  <si>
    <t>Amount</t>
  </si>
  <si>
    <t>Payment Type</t>
  </si>
  <si>
    <t>Card</t>
  </si>
  <si>
    <t>Chips</t>
  </si>
  <si>
    <t>App</t>
  </si>
  <si>
    <t>Pizza</t>
  </si>
  <si>
    <t>Cash</t>
  </si>
  <si>
    <t>Brownies</t>
  </si>
  <si>
    <t>Expenditure Request Form</t>
  </si>
  <si>
    <t>Total Expenses</t>
  </si>
  <si>
    <t>Fundraising - Bake Sale</t>
  </si>
  <si>
    <t>Cupcakes</t>
  </si>
  <si>
    <t>Cookies</t>
  </si>
  <si>
    <t>Sale</t>
  </si>
  <si>
    <t>SAC Funding</t>
  </si>
  <si>
    <t>Gross Profit</t>
  </si>
  <si>
    <t>Paid back to SAC</t>
  </si>
  <si>
    <t>Net Profit</t>
  </si>
  <si>
    <t>Paint &amp; Sip Party</t>
  </si>
  <si>
    <t>Acrylic Paint</t>
  </si>
  <si>
    <t>Water Paint</t>
  </si>
  <si>
    <t>Paint Brushes</t>
  </si>
  <si>
    <t>Canvas</t>
  </si>
  <si>
    <t>Paper Towels</t>
  </si>
  <si>
    <t>Plates</t>
  </si>
  <si>
    <t>Impact</t>
  </si>
  <si>
    <t>Napkins</t>
  </si>
  <si>
    <t>Juice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</si>
</sst>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"/>
    <numFmt numFmtId="165" formatCode="m/d/yy;@"/>
    <numFmt numFmtId="166" formatCode="&quot;$&quot;#,##0"/>
  </numFmts>
  <fonts count="9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0"/>
      <name val="Aptos Narrow"/>
      <scheme val="minor"/>
    </font>
    <font>
      <sz val="18"/>
      <color theme="1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8"/>
      <color theme="1"/>
      <name val="Aptos Narrow"/>
      <scheme val="minor"/>
    </font>
    <font>
      <b/>
      <sz val="12"/>
      <color theme="1"/>
      <name val="Aptos Narrow"/>
      <scheme val="min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44" fontId="0" fillId="0" borderId="0" xfId="1" applyFont="1"/>
    <xf numFmtId="0" fontId="2" fillId="2" borderId="2" xfId="0" applyFont="1" applyFill="1" applyBorder="1"/>
    <xf numFmtId="14" fontId="0" fillId="0" borderId="3" xfId="0" applyNumberFormat="1" applyBorder="1" applyAlignment="1">
      <alignment horizontal="right"/>
    </xf>
    <xf numFmtId="0" fontId="2" fillId="2" borderId="4" xfId="0" applyFont="1" applyFill="1" applyBorder="1"/>
    <xf numFmtId="0" fontId="0" fillId="0" borderId="5" xfId="0" applyBorder="1" applyAlignment="1">
      <alignment horizontal="right"/>
    </xf>
    <xf numFmtId="0" fontId="2" fillId="2" borderId="6" xfId="0" applyFont="1" applyFill="1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0" fontId="0" fillId="0" borderId="11" xfId="0" applyBorder="1"/>
    <xf numFmtId="0" fontId="0" fillId="0" borderId="5" xfId="0" applyBorder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0" borderId="2" xfId="0" applyBorder="1"/>
    <xf numFmtId="0" fontId="0" fillId="0" borderId="8" xfId="0" applyBorder="1"/>
    <xf numFmtId="0" fontId="0" fillId="0" borderId="3" xfId="0" applyBorder="1"/>
    <xf numFmtId="0" fontId="2" fillId="2" borderId="12" xfId="0" applyFont="1" applyFill="1" applyBorder="1"/>
    <xf numFmtId="14" fontId="0" fillId="0" borderId="9" xfId="0" applyNumberFormat="1" applyBorder="1"/>
    <xf numFmtId="14" fontId="0" fillId="0" borderId="4" xfId="0" applyNumberFormat="1" applyBorder="1"/>
    <xf numFmtId="0" fontId="3" fillId="0" borderId="0" xfId="0" applyFont="1"/>
    <xf numFmtId="0" fontId="4" fillId="2" borderId="2" xfId="0" applyFont="1" applyFill="1" applyBorder="1"/>
    <xf numFmtId="0" fontId="4" fillId="2" borderId="12" xfId="0" applyFont="1" applyFill="1" applyBorder="1"/>
    <xf numFmtId="0" fontId="4" fillId="2" borderId="2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6" fillId="0" borderId="0" xfId="0" applyFont="1"/>
    <xf numFmtId="164" fontId="0" fillId="0" borderId="6" xfId="1" applyNumberFormat="1" applyFont="1" applyBorder="1"/>
    <xf numFmtId="164" fontId="6" fillId="0" borderId="0" xfId="1" applyNumberFormat="1" applyFont="1" applyBorder="1"/>
    <xf numFmtId="164" fontId="0" fillId="0" borderId="0" xfId="1" applyNumberFormat="1" applyFont="1" applyBorder="1"/>
    <xf numFmtId="164" fontId="0" fillId="0" borderId="1" xfId="1" applyNumberFormat="1" applyFont="1" applyBorder="1"/>
    <xf numFmtId="164" fontId="0" fillId="0" borderId="8" xfId="1" applyNumberFormat="1" applyFont="1" applyBorder="1"/>
    <xf numFmtId="164" fontId="0" fillId="0" borderId="0" xfId="1" applyNumberFormat="1" applyFont="1" applyFill="1" applyBorder="1"/>
    <xf numFmtId="164" fontId="0" fillId="0" borderId="11" xfId="1" applyNumberFormat="1" applyFont="1" applyBorder="1"/>
    <xf numFmtId="165" fontId="6" fillId="0" borderId="9" xfId="0" applyNumberFormat="1" applyFont="1" applyBorder="1"/>
    <xf numFmtId="165" fontId="0" fillId="0" borderId="9" xfId="0" applyNumberFormat="1" applyBorder="1"/>
    <xf numFmtId="0" fontId="8" fillId="2" borderId="0" xfId="0" applyFont="1" applyFill="1"/>
    <xf numFmtId="166" fontId="7" fillId="0" borderId="15" xfId="0" applyNumberFormat="1" applyFont="1" applyBorder="1"/>
    <xf numFmtId="164" fontId="6" fillId="0" borderId="10" xfId="1" applyNumberFormat="1" applyFont="1" applyBorder="1"/>
    <xf numFmtId="164" fontId="0" fillId="0" borderId="10" xfId="0" applyNumberFormat="1" applyBorder="1"/>
    <xf numFmtId="164" fontId="0" fillId="0" borderId="10" xfId="1" applyNumberFormat="1" applyFont="1" applyBorder="1"/>
    <xf numFmtId="164" fontId="0" fillId="0" borderId="5" xfId="1" applyNumberFormat="1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2" fillId="2" borderId="19" xfId="0" applyFont="1" applyFill="1" applyBorder="1"/>
    <xf numFmtId="164" fontId="0" fillId="0" borderId="20" xfId="1" applyNumberFormat="1" applyFont="1" applyBorder="1"/>
    <xf numFmtId="164" fontId="0" fillId="0" borderId="17" xfId="1" applyNumberFormat="1" applyFont="1" applyBorder="1"/>
    <xf numFmtId="0" fontId="0" fillId="0" borderId="21" xfId="0" applyBorder="1"/>
    <xf numFmtId="0" fontId="0" fillId="0" borderId="22" xfId="0" applyBorder="1"/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1FCC3-8740-D248-9116-CA7E7A2022CF}">
  <dimension ref="A1:K32"/>
  <sheetViews>
    <sheetView zoomScale="140" workbookViewId="0">
      <selection activeCell="C25" sqref="C25"/>
    </sheetView>
  </sheetViews>
  <sheetFormatPr defaultColWidth="10.625" defaultRowHeight="15.95"/>
  <cols>
    <col min="1" max="1" width="13.375" bestFit="1" customWidth="1"/>
    <col min="4" max="4" width="9.375" bestFit="1" customWidth="1"/>
    <col min="5" max="5" width="16.5" bestFit="1" customWidth="1"/>
    <col min="6" max="7" width="13.375" bestFit="1" customWidth="1"/>
  </cols>
  <sheetData>
    <row r="1" spans="1:11" ht="24">
      <c r="A1" s="55" t="s">
        <v>0</v>
      </c>
      <c r="B1" s="56"/>
      <c r="C1" s="22"/>
      <c r="D1" s="52" t="s">
        <v>1</v>
      </c>
      <c r="E1" s="53"/>
      <c r="F1" s="53"/>
      <c r="G1" s="54"/>
      <c r="K1" s="1"/>
    </row>
    <row r="2" spans="1:11" ht="21.95">
      <c r="A2" s="23" t="s">
        <v>2</v>
      </c>
      <c r="B2" s="29">
        <f>SUM(F3:F8)</f>
        <v>97</v>
      </c>
      <c r="C2" s="1"/>
      <c r="D2" s="25" t="s">
        <v>3</v>
      </c>
      <c r="E2" s="26" t="s">
        <v>4</v>
      </c>
      <c r="F2" s="26" t="s">
        <v>2</v>
      </c>
      <c r="G2" s="27" t="s">
        <v>5</v>
      </c>
      <c r="K2" s="1"/>
    </row>
    <row r="3" spans="1:11" ht="21.95">
      <c r="A3" s="24" t="s">
        <v>5</v>
      </c>
      <c r="B3" s="32">
        <f>SUM(G3:G8)</f>
        <v>985</v>
      </c>
      <c r="C3" s="1"/>
      <c r="D3" s="36">
        <v>45658</v>
      </c>
      <c r="E3" s="28" t="s">
        <v>6</v>
      </c>
      <c r="F3" s="30">
        <f>150</f>
        <v>150</v>
      </c>
      <c r="G3" s="40">
        <v>1000</v>
      </c>
      <c r="K3" s="1"/>
    </row>
    <row r="4" spans="1:11">
      <c r="B4" s="1"/>
      <c r="C4" s="1"/>
      <c r="D4" s="37">
        <v>45741</v>
      </c>
      <c r="E4" t="s">
        <v>7</v>
      </c>
      <c r="F4" s="31">
        <f>('Event Example'!H11)</f>
        <v>-60</v>
      </c>
      <c r="G4" s="41"/>
    </row>
    <row r="5" spans="1:11">
      <c r="B5" s="1"/>
      <c r="C5" s="1"/>
      <c r="D5" s="20">
        <v>45753</v>
      </c>
      <c r="E5" t="s">
        <v>8</v>
      </c>
      <c r="F5" s="31">
        <f>('Fundraising Example'!H13)</f>
        <v>7</v>
      </c>
      <c r="G5" s="41"/>
    </row>
    <row r="6" spans="1:11">
      <c r="B6" s="1"/>
      <c r="C6" s="1"/>
      <c r="D6" s="20">
        <v>45757</v>
      </c>
      <c r="E6" t="s">
        <v>9</v>
      </c>
      <c r="F6" s="31"/>
      <c r="G6" s="42">
        <f>('Regular Meeting Example'!H9)</f>
        <v>-15</v>
      </c>
    </row>
    <row r="7" spans="1:11">
      <c r="B7" s="1"/>
      <c r="C7" s="1"/>
      <c r="D7" s="20"/>
      <c r="F7" s="31"/>
      <c r="G7" s="42"/>
    </row>
    <row r="8" spans="1:11">
      <c r="B8" s="1"/>
      <c r="C8" s="1"/>
      <c r="D8" s="21"/>
      <c r="E8" s="11"/>
      <c r="F8" s="35"/>
      <c r="G8" s="43"/>
    </row>
    <row r="9" spans="1:11">
      <c r="B9" s="1"/>
      <c r="C9" s="1"/>
      <c r="F9" s="1"/>
    </row>
    <row r="10" spans="1:11">
      <c r="B10" s="1"/>
      <c r="C10" s="1"/>
      <c r="F10" s="1"/>
    </row>
    <row r="11" spans="1:11">
      <c r="B11" s="1"/>
      <c r="C11" s="1"/>
      <c r="F11" s="1"/>
    </row>
    <row r="12" spans="1:11">
      <c r="B12" s="1"/>
      <c r="C12" s="1"/>
      <c r="F12" s="1"/>
    </row>
    <row r="13" spans="1:11">
      <c r="B13" s="1"/>
      <c r="C13" s="1"/>
      <c r="F13" s="1"/>
    </row>
    <row r="14" spans="1:11">
      <c r="F14" s="1"/>
    </row>
    <row r="15" spans="1:11">
      <c r="F15" s="1"/>
    </row>
    <row r="16" spans="1:11">
      <c r="F16" s="1"/>
    </row>
    <row r="17" spans="5:7">
      <c r="F17" s="1"/>
    </row>
    <row r="18" spans="5:7">
      <c r="E18" t="s">
        <v>10</v>
      </c>
      <c r="F18" s="1"/>
    </row>
    <row r="19" spans="5:7">
      <c r="F19" s="1"/>
    </row>
    <row r="20" spans="5:7">
      <c r="F20" s="1"/>
    </row>
    <row r="21" spans="5:7">
      <c r="F21" s="1"/>
    </row>
    <row r="22" spans="5:7">
      <c r="F22" s="1"/>
    </row>
    <row r="23" spans="5:7">
      <c r="F23" s="1"/>
    </row>
    <row r="24" spans="5:7">
      <c r="F24" s="1"/>
    </row>
    <row r="28" spans="5:7">
      <c r="G28" s="1"/>
    </row>
    <row r="29" spans="5:7">
      <c r="G29" s="1"/>
    </row>
    <row r="30" spans="5:7">
      <c r="G30" s="1"/>
    </row>
    <row r="31" spans="5:7">
      <c r="G31" s="1"/>
    </row>
    <row r="32" spans="5:7">
      <c r="G32" s="1"/>
    </row>
  </sheetData>
  <mergeCells count="2">
    <mergeCell ref="D1:G1"/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A2C1E-C8F1-4350-8C2D-B3A1A643F668}">
  <dimension ref="A1:H9"/>
  <sheetViews>
    <sheetView workbookViewId="0">
      <selection activeCell="F21" sqref="F21"/>
    </sheetView>
  </sheetViews>
  <sheetFormatPr defaultRowHeight="15.75"/>
  <cols>
    <col min="1" max="1" width="12.375" customWidth="1"/>
    <col min="2" max="2" width="31" customWidth="1"/>
    <col min="4" max="4" width="11.875" customWidth="1"/>
    <col min="7" max="7" width="24.75" customWidth="1"/>
    <col min="8" max="8" width="30.5" customWidth="1"/>
  </cols>
  <sheetData>
    <row r="1" spans="1:8">
      <c r="A1" s="2" t="s">
        <v>3</v>
      </c>
      <c r="B1" s="3">
        <v>45757</v>
      </c>
      <c r="G1" s="6" t="s">
        <v>11</v>
      </c>
    </row>
    <row r="2" spans="1:8">
      <c r="A2" s="4" t="s">
        <v>12</v>
      </c>
      <c r="B2" s="5" t="s">
        <v>9</v>
      </c>
      <c r="G2" s="7" t="s">
        <v>13</v>
      </c>
    </row>
    <row r="3" spans="1:8">
      <c r="G3" s="7" t="s">
        <v>14</v>
      </c>
    </row>
    <row r="4" spans="1:8">
      <c r="A4" s="13" t="s">
        <v>15</v>
      </c>
      <c r="B4" s="14" t="s">
        <v>16</v>
      </c>
      <c r="C4" s="14" t="s">
        <v>17</v>
      </c>
      <c r="D4" s="15" t="s">
        <v>18</v>
      </c>
      <c r="G4" s="7" t="s">
        <v>19</v>
      </c>
    </row>
    <row r="5" spans="1:8">
      <c r="A5" s="16" t="s">
        <v>20</v>
      </c>
      <c r="B5" s="17" t="s">
        <v>13</v>
      </c>
      <c r="C5" s="33">
        <v>-5</v>
      </c>
      <c r="D5" s="9" t="s">
        <v>19</v>
      </c>
      <c r="G5" s="7" t="s">
        <v>21</v>
      </c>
    </row>
    <row r="6" spans="1:8">
      <c r="A6" s="8" t="s">
        <v>22</v>
      </c>
      <c r="B6" t="s">
        <v>13</v>
      </c>
      <c r="C6" s="31">
        <v>-5</v>
      </c>
      <c r="D6" s="9" t="s">
        <v>19</v>
      </c>
      <c r="G6" s="50" t="s">
        <v>23</v>
      </c>
    </row>
    <row r="7" spans="1:8">
      <c r="A7" s="44" t="s">
        <v>24</v>
      </c>
      <c r="B7" s="45" t="s">
        <v>13</v>
      </c>
      <c r="C7" s="49">
        <v>-5</v>
      </c>
      <c r="D7" s="46" t="s">
        <v>19</v>
      </c>
      <c r="G7" s="51" t="s">
        <v>25</v>
      </c>
    </row>
    <row r="8" spans="1:8">
      <c r="C8" s="34"/>
    </row>
    <row r="9" spans="1:8">
      <c r="C9" s="34"/>
      <c r="G9" s="47" t="s">
        <v>26</v>
      </c>
      <c r="H9" s="48">
        <f>SUMIF(B5:B9,$G$2,C5:C9)</f>
        <v>-15</v>
      </c>
    </row>
  </sheetData>
  <dataValidations count="3">
    <dataValidation type="list" allowBlank="1" showInputMessage="1" showErrorMessage="1" sqref="D8:D9" xr:uid="{FE3FA9C4-950A-4C86-A406-8EE4B48FDA94}">
      <formula1>$G$4:$G$6</formula1>
    </dataValidation>
    <dataValidation type="list" allowBlank="1" showInputMessage="1" showErrorMessage="1" sqref="B5:B9" xr:uid="{ED70DC80-9D4D-47E6-9B59-41F058CD86CC}">
      <formula1>$G$2:$G$3</formula1>
    </dataValidation>
    <dataValidation type="list" allowBlank="1" showInputMessage="1" showErrorMessage="1" sqref="D5:D7" xr:uid="{7B5D709B-C378-4764-B5D5-129D9F53B7C7}">
      <formula1>$G$4:$G$7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E5B16-5582-C947-BEB1-D19026E75322}">
  <dimension ref="A1:H13"/>
  <sheetViews>
    <sheetView zoomScale="150" workbookViewId="0">
      <selection activeCell="E19" sqref="E19"/>
    </sheetView>
  </sheetViews>
  <sheetFormatPr defaultColWidth="11" defaultRowHeight="15.95"/>
  <cols>
    <col min="1" max="1" width="13.375" bestFit="1" customWidth="1"/>
    <col min="2" max="2" width="19.875" bestFit="1" customWidth="1"/>
    <col min="3" max="3" width="8" bestFit="1" customWidth="1"/>
    <col min="4" max="5" width="12.125" bestFit="1" customWidth="1"/>
    <col min="7" max="7" width="25.875" bestFit="1" customWidth="1"/>
    <col min="8" max="8" width="21.5" customWidth="1"/>
  </cols>
  <sheetData>
    <row r="1" spans="1:8">
      <c r="A1" s="2" t="s">
        <v>3</v>
      </c>
      <c r="B1" s="3">
        <v>45753</v>
      </c>
      <c r="G1" s="6" t="s">
        <v>11</v>
      </c>
    </row>
    <row r="2" spans="1:8">
      <c r="A2" s="4" t="s">
        <v>12</v>
      </c>
      <c r="B2" s="5" t="s">
        <v>27</v>
      </c>
      <c r="G2" s="7" t="s">
        <v>13</v>
      </c>
    </row>
    <row r="3" spans="1:8">
      <c r="G3" s="7" t="s">
        <v>14</v>
      </c>
    </row>
    <row r="4" spans="1:8">
      <c r="A4" s="13" t="s">
        <v>15</v>
      </c>
      <c r="B4" s="14" t="s">
        <v>16</v>
      </c>
      <c r="C4" s="14" t="s">
        <v>17</v>
      </c>
      <c r="D4" s="15" t="s">
        <v>18</v>
      </c>
      <c r="G4" s="7" t="s">
        <v>19</v>
      </c>
    </row>
    <row r="5" spans="1:8">
      <c r="A5" s="16" t="s">
        <v>28</v>
      </c>
      <c r="B5" s="17" t="s">
        <v>13</v>
      </c>
      <c r="C5" s="33">
        <v>5</v>
      </c>
      <c r="D5" s="9" t="s">
        <v>19</v>
      </c>
      <c r="G5" s="7" t="s">
        <v>21</v>
      </c>
    </row>
    <row r="6" spans="1:8">
      <c r="A6" s="8" t="s">
        <v>29</v>
      </c>
      <c r="B6" t="s">
        <v>13</v>
      </c>
      <c r="C6" s="31">
        <v>5</v>
      </c>
      <c r="D6" s="9" t="s">
        <v>19</v>
      </c>
      <c r="G6" s="50" t="s">
        <v>23</v>
      </c>
    </row>
    <row r="7" spans="1:8">
      <c r="A7" s="8" t="s">
        <v>24</v>
      </c>
      <c r="B7" t="s">
        <v>13</v>
      </c>
      <c r="C7" s="31">
        <v>5</v>
      </c>
      <c r="D7" s="9" t="s">
        <v>19</v>
      </c>
      <c r="G7" s="51" t="s">
        <v>25</v>
      </c>
    </row>
    <row r="8" spans="1:8">
      <c r="A8" s="8" t="s">
        <v>30</v>
      </c>
      <c r="B8" t="s">
        <v>14</v>
      </c>
      <c r="C8" s="34">
        <v>4</v>
      </c>
      <c r="D8" s="9" t="s">
        <v>23</v>
      </c>
    </row>
    <row r="9" spans="1:8">
      <c r="A9" s="8" t="s">
        <v>30</v>
      </c>
      <c r="B9" t="s">
        <v>14</v>
      </c>
      <c r="C9" s="34">
        <v>7</v>
      </c>
      <c r="D9" s="9" t="s">
        <v>23</v>
      </c>
      <c r="G9" s="2" t="s">
        <v>31</v>
      </c>
      <c r="H9" s="29">
        <v>30</v>
      </c>
    </row>
    <row r="10" spans="1:8">
      <c r="A10" s="8" t="s">
        <v>30</v>
      </c>
      <c r="B10" t="s">
        <v>14</v>
      </c>
      <c r="C10" s="34">
        <v>8</v>
      </c>
      <c r="D10" s="9" t="s">
        <v>23</v>
      </c>
      <c r="G10" s="2" t="s">
        <v>26</v>
      </c>
      <c r="H10" s="29">
        <f>SUMIF(B5:B13,$G$2,C5:C13)</f>
        <v>15</v>
      </c>
    </row>
    <row r="11" spans="1:8">
      <c r="A11" s="8" t="s">
        <v>30</v>
      </c>
      <c r="B11" t="s">
        <v>14</v>
      </c>
      <c r="C11" s="34">
        <v>10</v>
      </c>
      <c r="D11" s="9" t="s">
        <v>21</v>
      </c>
      <c r="G11" s="19" t="s">
        <v>32</v>
      </c>
      <c r="H11" s="32">
        <f>SUMIF(B5:B13,$G$3,C5:C13)</f>
        <v>37</v>
      </c>
    </row>
    <row r="12" spans="1:8">
      <c r="A12" s="8" t="s">
        <v>30</v>
      </c>
      <c r="B12" t="s">
        <v>14</v>
      </c>
      <c r="C12" s="34">
        <v>5</v>
      </c>
      <c r="D12" s="9" t="s">
        <v>19</v>
      </c>
      <c r="G12" s="19" t="s">
        <v>33</v>
      </c>
      <c r="H12" s="32">
        <f>IF(H11&gt;H9,H9,H11)</f>
        <v>30</v>
      </c>
    </row>
    <row r="13" spans="1:8">
      <c r="A13" s="10" t="s">
        <v>30</v>
      </c>
      <c r="B13" s="11" t="s">
        <v>14</v>
      </c>
      <c r="C13" s="35">
        <v>3</v>
      </c>
      <c r="D13" s="12" t="s">
        <v>23</v>
      </c>
      <c r="G13" s="19" t="s">
        <v>34</v>
      </c>
      <c r="H13" s="32">
        <f>H11-H12</f>
        <v>7</v>
      </c>
    </row>
  </sheetData>
  <dataValidations count="3">
    <dataValidation type="list" allowBlank="1" showInputMessage="1" showErrorMessage="1" sqref="B5:B1048576" xr:uid="{82A2506E-4F80-724D-AFF5-D72C368279FC}">
      <formula1>$G$2:$G$3</formula1>
    </dataValidation>
    <dataValidation type="list" allowBlank="1" showInputMessage="1" showErrorMessage="1" sqref="D14:D1048576" xr:uid="{C44C37F2-AD56-BF44-BC73-C8D6FA318CBB}">
      <formula1>$G$4:$G$6</formula1>
    </dataValidation>
    <dataValidation type="list" allowBlank="1" showInputMessage="1" showErrorMessage="1" sqref="D5:D13" xr:uid="{48490B81-2BDC-42E0-B8E6-BC58A1476EE9}">
      <formula1>$G$4:$G$7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1CE25-2B37-B242-A64C-97D034E0EC40}">
  <dimension ref="A1:H13"/>
  <sheetViews>
    <sheetView tabSelected="1" zoomScale="163" workbookViewId="0">
      <selection activeCell="D5" sqref="D5:D13"/>
    </sheetView>
  </sheetViews>
  <sheetFormatPr defaultColWidth="11" defaultRowHeight="15.95"/>
  <cols>
    <col min="1" max="1" width="13.375" bestFit="1" customWidth="1"/>
    <col min="2" max="2" width="19.875" bestFit="1" customWidth="1"/>
    <col min="3" max="3" width="8" bestFit="1" customWidth="1"/>
    <col min="4" max="5" width="12.125" bestFit="1" customWidth="1"/>
    <col min="7" max="7" width="25.875" bestFit="1" customWidth="1"/>
  </cols>
  <sheetData>
    <row r="1" spans="1:8">
      <c r="A1" s="2" t="s">
        <v>3</v>
      </c>
      <c r="B1" s="3">
        <v>45741</v>
      </c>
      <c r="G1" s="6" t="s">
        <v>11</v>
      </c>
    </row>
    <row r="2" spans="1:8">
      <c r="A2" s="4" t="s">
        <v>12</v>
      </c>
      <c r="B2" s="5" t="s">
        <v>35</v>
      </c>
      <c r="G2" s="7" t="s">
        <v>13</v>
      </c>
    </row>
    <row r="3" spans="1:8">
      <c r="G3" s="7" t="s">
        <v>14</v>
      </c>
    </row>
    <row r="4" spans="1:8">
      <c r="A4" s="13" t="s">
        <v>15</v>
      </c>
      <c r="B4" s="14" t="s">
        <v>16</v>
      </c>
      <c r="C4" s="14" t="s">
        <v>17</v>
      </c>
      <c r="D4" s="15" t="s">
        <v>18</v>
      </c>
      <c r="G4" s="7" t="s">
        <v>19</v>
      </c>
    </row>
    <row r="5" spans="1:8">
      <c r="A5" s="16" t="s">
        <v>36</v>
      </c>
      <c r="B5" s="17" t="s">
        <v>13</v>
      </c>
      <c r="C5" s="33">
        <v>-10</v>
      </c>
      <c r="D5" s="18" t="s">
        <v>19</v>
      </c>
      <c r="G5" s="7" t="s">
        <v>21</v>
      </c>
    </row>
    <row r="6" spans="1:8">
      <c r="A6" s="8" t="s">
        <v>37</v>
      </c>
      <c r="B6" t="s">
        <v>13</v>
      </c>
      <c r="C6" s="31">
        <v>-10</v>
      </c>
      <c r="D6" s="9" t="s">
        <v>19</v>
      </c>
      <c r="G6" s="50" t="s">
        <v>23</v>
      </c>
    </row>
    <row r="7" spans="1:8">
      <c r="A7" s="8" t="s">
        <v>38</v>
      </c>
      <c r="B7" t="s">
        <v>13</v>
      </c>
      <c r="C7" s="31">
        <v>-20</v>
      </c>
      <c r="D7" s="9" t="s">
        <v>19</v>
      </c>
      <c r="G7" s="51" t="s">
        <v>25</v>
      </c>
    </row>
    <row r="8" spans="1:8" ht="15.75">
      <c r="A8" s="8" t="s">
        <v>39</v>
      </c>
      <c r="B8" t="s">
        <v>13</v>
      </c>
      <c r="C8" s="34">
        <v>-20</v>
      </c>
      <c r="D8" s="9" t="s">
        <v>23</v>
      </c>
    </row>
    <row r="9" spans="1:8" ht="15.75">
      <c r="A9" s="8" t="s">
        <v>22</v>
      </c>
      <c r="B9" t="s">
        <v>13</v>
      </c>
      <c r="C9" s="34">
        <v>-50</v>
      </c>
      <c r="D9" s="9" t="s">
        <v>23</v>
      </c>
      <c r="G9" s="2" t="s">
        <v>31</v>
      </c>
      <c r="H9" s="29">
        <v>80</v>
      </c>
    </row>
    <row r="10" spans="1:8" ht="15.75">
      <c r="A10" s="8" t="s">
        <v>40</v>
      </c>
      <c r="B10" t="s">
        <v>13</v>
      </c>
      <c r="C10" s="34">
        <v>-10</v>
      </c>
      <c r="D10" s="9" t="s">
        <v>23</v>
      </c>
      <c r="G10" s="19" t="s">
        <v>26</v>
      </c>
      <c r="H10" s="29">
        <f>SUM(C5:C13)</f>
        <v>-140</v>
      </c>
    </row>
    <row r="11" spans="1:8" ht="15.75">
      <c r="A11" s="8" t="s">
        <v>41</v>
      </c>
      <c r="B11" t="s">
        <v>13</v>
      </c>
      <c r="C11" s="34">
        <v>-5</v>
      </c>
      <c r="D11" s="9" t="s">
        <v>23</v>
      </c>
      <c r="G11" s="38" t="s">
        <v>42</v>
      </c>
      <c r="H11" s="39">
        <v>-60</v>
      </c>
    </row>
    <row r="12" spans="1:8">
      <c r="A12" s="8" t="s">
        <v>43</v>
      </c>
      <c r="B12" t="s">
        <v>13</v>
      </c>
      <c r="C12" s="34">
        <v>-5</v>
      </c>
      <c r="D12" s="9" t="s">
        <v>23</v>
      </c>
    </row>
    <row r="13" spans="1:8">
      <c r="A13" s="10" t="s">
        <v>44</v>
      </c>
      <c r="B13" s="11" t="s">
        <v>13</v>
      </c>
      <c r="C13" s="35">
        <v>-10</v>
      </c>
      <c r="D13" s="12" t="s">
        <v>23</v>
      </c>
    </row>
  </sheetData>
  <dataValidations count="3">
    <dataValidation type="list" allowBlank="1" showInputMessage="1" showErrorMessage="1" sqref="D14:D1048576" xr:uid="{5D102C6C-685B-8A4E-A0B5-A5B8BEC4A243}">
      <formula1>$G$4:$G$6</formula1>
    </dataValidation>
    <dataValidation type="list" allowBlank="1" showInputMessage="1" showErrorMessage="1" sqref="B5:B1048576" xr:uid="{084DAC3D-A45F-754A-90BA-8AE1E9D8A58F}">
      <formula1>$G$2:$G$3</formula1>
    </dataValidation>
    <dataValidation type="list" allowBlank="1" showInputMessage="1" showErrorMessage="1" sqref="D5:D13" xr:uid="{3E5B8145-9320-494A-BA12-C0206C371E3B}">
      <formula1>$G$4:$G$7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e735c6c-1b9d-481a-9223-9d5ef11f347c" xsi:nil="true"/>
    <lcf76f155ced4ddcb4097134ff3c332f xmlns="ee8ff133-c66c-412b-b430-61473920225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591477429E224099E08DF0CD569AAB" ma:contentTypeVersion="18" ma:contentTypeDescription="Create a new document." ma:contentTypeScope="" ma:versionID="8e5625c4be66724f7f2afac7e4e7b2d5">
  <xsd:schema xmlns:xsd="http://www.w3.org/2001/XMLSchema" xmlns:xs="http://www.w3.org/2001/XMLSchema" xmlns:p="http://schemas.microsoft.com/office/2006/metadata/properties" xmlns:ns2="ee8ff133-c66c-412b-b430-61473920225b" xmlns:ns3="ae735c6c-1b9d-481a-9223-9d5ef11f347c" targetNamespace="http://schemas.microsoft.com/office/2006/metadata/properties" ma:root="true" ma:fieldsID="fcd5592123858adbe33329f19e1b5ea7" ns2:_="" ns3:_="">
    <xsd:import namespace="ee8ff133-c66c-412b-b430-61473920225b"/>
    <xsd:import namespace="ae735c6c-1b9d-481a-9223-9d5ef11f347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8ff133-c66c-412b-b430-6147392022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3441a5e-8925-41ae-9654-e36904a9a6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735c6c-1b9d-481a-9223-9d5ef11f347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47e713d3-f8d2-4e22-91bf-5cf01686c194}" ma:internalName="TaxCatchAll" ma:showField="CatchAllData" ma:web="ae735c6c-1b9d-481a-9223-9d5ef11f34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433B40-1514-4D90-9859-E2251EF09E7B}"/>
</file>

<file path=customXml/itemProps2.xml><?xml version="1.0" encoding="utf-8"?>
<ds:datastoreItem xmlns:ds="http://schemas.openxmlformats.org/officeDocument/2006/customXml" ds:itemID="{0FE90593-C749-4206-A195-A7083096243A}"/>
</file>

<file path=customXml/itemProps3.xml><?xml version="1.0" encoding="utf-8"?>
<ds:datastoreItem xmlns:ds="http://schemas.openxmlformats.org/officeDocument/2006/customXml" ds:itemID="{2BA1EA54-ECCC-48A7-A42C-B1F9CFAD86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Hinojosa, Savannah</dc:creator>
  <cp:keywords/>
  <dc:description/>
  <cp:lastModifiedBy/>
  <cp:revision/>
  <dcterms:created xsi:type="dcterms:W3CDTF">2025-03-25T15:01:46Z</dcterms:created>
  <dcterms:modified xsi:type="dcterms:W3CDTF">2025-05-20T18:36:53Z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0x0101006C591477429E224099E08DF0CD569AAB</vt:lpwstr>
  </property>
</Properties>
</file>